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240" yWindow="60" windowWidth="11535" windowHeight="8790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3" i="1"/>
  <c r="F4" i="1"/>
  <c r="G4" i="1" s="1"/>
  <c r="J4" i="1" s="1"/>
  <c r="L4" i="1" s="1"/>
  <c r="I4" i="1" s="1"/>
  <c r="M4" i="1" s="1"/>
  <c r="F5" i="1"/>
  <c r="G5" i="1" s="1"/>
  <c r="J5" i="1" s="1"/>
  <c r="F6" i="1"/>
  <c r="G6" i="1" s="1"/>
  <c r="J6" i="1" s="1"/>
  <c r="F7" i="1"/>
  <c r="G7" i="1" s="1"/>
  <c r="J7" i="1" s="1"/>
  <c r="L7" i="1" s="1"/>
  <c r="I7" i="1" s="1"/>
  <c r="F8" i="1"/>
  <c r="F9" i="1"/>
  <c r="F10" i="1"/>
  <c r="G10" i="1" s="1"/>
  <c r="J10" i="1" s="1"/>
  <c r="F11" i="1"/>
  <c r="G11" i="1" s="1"/>
  <c r="J11" i="1" s="1"/>
  <c r="L11" i="1" s="1"/>
  <c r="I11" i="1" s="1"/>
  <c r="F12" i="1"/>
  <c r="G12" i="1" s="1"/>
  <c r="J12" i="1" s="1"/>
  <c r="F13" i="1"/>
  <c r="G13" i="1" s="1"/>
  <c r="J13" i="1" s="1"/>
  <c r="F14" i="1"/>
  <c r="G14" i="1" s="1"/>
  <c r="J14" i="1" s="1"/>
  <c r="F15" i="1"/>
  <c r="G15" i="1" s="1"/>
  <c r="J15" i="1" s="1"/>
  <c r="L15" i="1" s="1"/>
  <c r="I15" i="1" s="1"/>
  <c r="F16" i="1"/>
  <c r="G16" i="1" s="1"/>
  <c r="J16" i="1" s="1"/>
  <c r="L16" i="1" s="1"/>
  <c r="I16" i="1" s="1"/>
  <c r="F17" i="1"/>
  <c r="F18" i="1"/>
  <c r="G18" i="1" s="1"/>
  <c r="J18" i="1" s="1"/>
  <c r="F19" i="1"/>
  <c r="G19" i="1" s="1"/>
  <c r="J19" i="1" s="1"/>
  <c r="L19" i="1" s="1"/>
  <c r="I19" i="1" s="1"/>
  <c r="F20" i="1"/>
  <c r="G20" i="1" s="1"/>
  <c r="J20" i="1" s="1"/>
  <c r="L20" i="1" s="1"/>
  <c r="I20" i="1" s="1"/>
  <c r="F21" i="1"/>
  <c r="G21" i="1" s="1"/>
  <c r="J21" i="1" s="1"/>
  <c r="F3" i="1"/>
  <c r="G3" i="1" s="1"/>
  <c r="J3" i="1" s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G8" i="1"/>
  <c r="J8" i="1" s="1"/>
  <c r="L8" i="1" s="1"/>
  <c r="I8" i="1" s="1"/>
  <c r="G9" i="1"/>
  <c r="G17" i="1"/>
  <c r="J17" i="1" s="1"/>
  <c r="L17" i="1" s="1"/>
  <c r="I17" i="1" s="1"/>
  <c r="J9" i="1"/>
  <c r="L9" i="1" s="1"/>
  <c r="I9" i="1" s="1"/>
  <c r="E22" i="1"/>
  <c r="D22" i="1"/>
  <c r="L3" i="1" l="1"/>
  <c r="I3" i="1" s="1"/>
  <c r="L6" i="1"/>
  <c r="I6" i="1" s="1"/>
  <c r="M6" i="1" s="1"/>
  <c r="L5" i="1"/>
  <c r="I5" i="1" s="1"/>
  <c r="M5" i="1" s="1"/>
  <c r="L14" i="1"/>
  <c r="I14" i="1" s="1"/>
  <c r="L13" i="1"/>
  <c r="I13" i="1" s="1"/>
  <c r="L12" i="1"/>
  <c r="I12" i="1" s="1"/>
  <c r="L21" i="1"/>
  <c r="I21" i="1" s="1"/>
  <c r="L18" i="1"/>
  <c r="I18" i="1" s="1"/>
  <c r="L10" i="1"/>
  <c r="I10" i="1" s="1"/>
  <c r="M3" i="1"/>
  <c r="M22" i="1" l="1"/>
</calcChain>
</file>

<file path=xl/sharedStrings.xml><?xml version="1.0" encoding="utf-8"?>
<sst xmlns="http://schemas.openxmlformats.org/spreadsheetml/2006/main" count="17" uniqueCount="17">
  <si>
    <t>Fehler</t>
  </si>
  <si>
    <t>Note</t>
  </si>
  <si>
    <t>Anschläge</t>
  </si>
  <si>
    <t>Autor: Bernhard Seibert</t>
  </si>
  <si>
    <t>E-Mail: kontakt@fachlehrerseite.de</t>
  </si>
  <si>
    <t>Mittelwerte:</t>
  </si>
  <si>
    <t>Zwischenwert für viel Anschläge</t>
  </si>
  <si>
    <t>neutrale Note</t>
  </si>
  <si>
    <t>Notenabzug bei weniger Anschlägen</t>
  </si>
  <si>
    <t>Fehlerquotient</t>
  </si>
  <si>
    <t>Fehler (viele Anschläge bereits berücksichtigt)</t>
  </si>
  <si>
    <t>Fehlerabzug bei 400 Anschlägen mehr als verlangt</t>
  </si>
  <si>
    <t>http://www.fachlehrerseite.de</t>
  </si>
  <si>
    <t>Version: 0.7 vom 24.10.2019</t>
  </si>
  <si>
    <t xml:space="preserve">Name: </t>
  </si>
  <si>
    <t>Datum</t>
  </si>
  <si>
    <t>Mindestanschläge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</si>
</sst>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0.000"/>
    <numFmt numFmtId="176" formatCode="0.0"/>
  </numFmts>
  <fonts count="11" x14ac:knownFonts="1">
    <font>
      <sz val="10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</font>
    <font>
      <sz val="8"/>
      <name val="Arial"/>
    </font>
    <font>
      <sz val="6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3" fillId="0" borderId="0" xfId="0" applyFont="1"/>
    <xf numFmtId="176" fontId="0" fillId="0" borderId="0" xfId="0" applyNumberForma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left"/>
      <protection hidden="1"/>
    </xf>
    <xf numFmtId="176" fontId="0" fillId="0" borderId="0" xfId="0" applyNumberForma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Protection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 applyProtection="1">
      <alignment horizontal="center"/>
      <protection hidden="1"/>
    </xf>
    <xf numFmtId="172" fontId="7" fillId="0" borderId="1" xfId="0" applyNumberFormat="1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6" fillId="0" borderId="1" xfId="0" applyFont="1" applyBorder="1" applyAlignment="1">
      <alignment horizontal="center" textRotation="90"/>
    </xf>
    <xf numFmtId="0" fontId="6" fillId="0" borderId="1" xfId="0" applyFont="1" applyBorder="1" applyAlignment="1" applyProtection="1">
      <alignment horizontal="center" textRotation="90"/>
      <protection hidden="1"/>
    </xf>
    <xf numFmtId="172" fontId="6" fillId="0" borderId="1" xfId="0" applyNumberFormat="1" applyFont="1" applyBorder="1" applyAlignment="1">
      <alignment horizontal="center" textRotation="90"/>
    </xf>
    <xf numFmtId="0" fontId="8" fillId="0" borderId="0" xfId="1" applyAlignment="1" applyProtection="1"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Protection="1">
      <protection locked="0"/>
    </xf>
    <xf numFmtId="0" fontId="3" fillId="0" borderId="1" xfId="0" applyFont="1" applyBorder="1" applyAlignment="1">
      <alignment horizontal="left"/>
    </xf>
    <xf numFmtId="14" fontId="5" fillId="2" borderId="1" xfId="0" applyNumberFormat="1" applyFont="1" applyFill="1" applyBorder="1" applyAlignment="1" applyProtection="1">
      <alignment horizontal="left" vertical="top" wrapText="1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</cellXfs>
  <cellStyles count="2">
    <cellStyle name="Hyperlink" xfId="1" builtinId="8"/>
    <cellStyle name="Standard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526315789473684E-2"/>
          <c:y val="9.580838323353294E-2"/>
          <c:w val="0.92105263157894735"/>
          <c:h val="0.71856287425149701"/>
        </c:manualLayout>
      </c:layout>
      <c:lineChart>
        <c:grouping val="standard"/>
        <c:varyColors val="0"/>
        <c:ser>
          <c:idx val="1"/>
          <c:order val="0"/>
          <c:tx>
            <c:strRef>
              <c:f>Tabelle1!$E$2</c:f>
              <c:strCache>
                <c:ptCount val="1"/>
                <c:pt idx="0">
                  <c:v>Fehler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Lit>
              <c:ptCount val="1"/>
              <c:pt idx="0">
                <c:v>Schüler</c:v>
              </c:pt>
            </c:strLit>
          </c:cat>
          <c:val>
            <c:numRef>
              <c:f>Tabelle1!$E$3:$E$21</c:f>
              <c:numCache>
                <c:formatCode>General</c:formatCode>
                <c:ptCount val="19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  <c:smooth val="0"/>
        </c:ser>
        <c:ser>
          <c:idx val="2"/>
          <c:order val="1"/>
          <c:val>
            <c:numRef>
              <c:f>Tabelle1!$F$3:$F$21</c:f>
            </c:numRef>
          </c:val>
          <c:smooth val="0"/>
        </c:ser>
        <c:ser>
          <c:idx val="3"/>
          <c:order val="2"/>
          <c:val>
            <c:numRef>
              <c:f>Tabelle1!$G$3:$G$21</c:f>
            </c:numRef>
          </c:val>
          <c:smooth val="0"/>
        </c:ser>
        <c:ser>
          <c:idx val="4"/>
          <c:order val="3"/>
          <c:val>
            <c:numRef>
              <c:f>Tabelle1!$H$3:$H$21</c:f>
            </c:numRef>
          </c:val>
          <c:smooth val="0"/>
        </c:ser>
        <c:ser>
          <c:idx val="5"/>
          <c:order val="4"/>
          <c:val>
            <c:numRef>
              <c:f>Tabelle1!$I$3:$I$21</c:f>
            </c:numRef>
          </c:val>
          <c:smooth val="0"/>
        </c:ser>
        <c:ser>
          <c:idx val="6"/>
          <c:order val="5"/>
          <c:val>
            <c:numRef>
              <c:f>Tabelle1!$J$3:$J$21</c:f>
            </c:numRef>
          </c:val>
          <c:smooth val="0"/>
        </c:ser>
        <c:ser>
          <c:idx val="7"/>
          <c:order val="6"/>
          <c:val>
            <c:numRef>
              <c:f>Tabelle1!$L$3:$L$21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963200"/>
        <c:axId val="220964736"/>
      </c:lineChart>
      <c:catAx>
        <c:axId val="22096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096473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220964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0963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724421558249155"/>
          <c:y val="3.529411764705882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5118251512906807E-2"/>
          <c:y val="0.16470588235294117"/>
          <c:w val="0.92126220385858515"/>
          <c:h val="0.65294117647058825"/>
        </c:manualLayout>
      </c:layout>
      <c:lineChart>
        <c:grouping val="standard"/>
        <c:varyColors val="0"/>
        <c:ser>
          <c:idx val="1"/>
          <c:order val="0"/>
          <c:tx>
            <c:strRef>
              <c:f>Tabelle1!$M$2</c:f>
              <c:strCache>
                <c:ptCount val="1"/>
                <c:pt idx="0">
                  <c:v>Note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Tabelle1!$M$3:$M$21</c:f>
              <c:numCache>
                <c:formatCode>General</c:formatCode>
                <c:ptCount val="19"/>
                <c:pt idx="0">
                  <c:v>1</c:v>
                </c:pt>
                <c:pt idx="1">
                  <c:v>4</c:v>
                </c:pt>
                <c:pt idx="2">
                  <c:v>6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76992"/>
        <c:axId val="154278912"/>
      </c:lineChart>
      <c:catAx>
        <c:axId val="154276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5427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78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54276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193772488767601"/>
          <c:y val="3.508791968155885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0209437133708706"/>
          <c:y val="0.16374362518060798"/>
          <c:w val="0.87434666734838651"/>
          <c:h val="0.65497450072243191"/>
        </c:manualLayout>
      </c:layout>
      <c:lineChart>
        <c:grouping val="standard"/>
        <c:varyColors val="0"/>
        <c:ser>
          <c:idx val="1"/>
          <c:order val="0"/>
          <c:tx>
            <c:strRef>
              <c:f>Tabelle1!$D$2</c:f>
              <c:strCache>
                <c:ptCount val="1"/>
                <c:pt idx="0">
                  <c:v>Anschläge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Tabelle1!$D$3:$D$21</c:f>
              <c:numCache>
                <c:formatCode>General</c:formatCode>
                <c:ptCount val="19"/>
                <c:pt idx="0">
                  <c:v>1200</c:v>
                </c:pt>
                <c:pt idx="1">
                  <c:v>649</c:v>
                </c:pt>
                <c:pt idx="2">
                  <c:v>620</c:v>
                </c:pt>
                <c:pt idx="3">
                  <c:v>1401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06816"/>
        <c:axId val="154313088"/>
      </c:lineChart>
      <c:catAx>
        <c:axId val="154306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5431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13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543068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485775</xdr:colOff>
      <xdr:row>1</xdr:row>
      <xdr:rowOff>0</xdr:rowOff>
    </xdr:from>
    <xdr:to>
      <xdr:col>14</xdr:col>
      <xdr:colOff>3343275</xdr:colOff>
      <xdr:row>8</xdr:row>
      <xdr:rowOff>180975</xdr:rowOff>
    </xdr:to>
    <xdr:graphicFrame macro="">
      <xdr:nvGraphicFramePr>
        <xdr:cNvPr id="1030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485775</xdr:colOff>
      <xdr:row>9</xdr:row>
      <xdr:rowOff>0</xdr:rowOff>
    </xdr:from>
    <xdr:to>
      <xdr:col>14</xdr:col>
      <xdr:colOff>3352800</xdr:colOff>
      <xdr:row>17</xdr:row>
      <xdr:rowOff>19050</xdr:rowOff>
    </xdr:to>
    <xdr:graphicFrame macro="">
      <xdr:nvGraphicFramePr>
        <xdr:cNvPr id="1031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485775</xdr:colOff>
      <xdr:row>17</xdr:row>
      <xdr:rowOff>38100</xdr:rowOff>
    </xdr:from>
    <xdr:to>
      <xdr:col>14</xdr:col>
      <xdr:colOff>3362325</xdr:colOff>
      <xdr:row>26</xdr:row>
      <xdr:rowOff>57150</xdr:rowOff>
    </xdr:to>
    <xdr:graphicFrame macro="">
      <xdr:nvGraphicFramePr>
        <xdr:cNvPr id="1032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achlehrerseit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O33"/>
  <sheetViews>
    <sheetView tabSelected="1" workbookViewId="0">
      <selection activeCell="D5" sqref="D5"/>
    </sheetView>
  </sheetViews>
  <sheetFormatPr baseColWidth="10" defaultColWidth="0" defaultRowHeight="12.75" zeroHeight="1" x14ac:dyDescent="0.2"/>
  <cols>
    <col min="1" max="1" width="3" customWidth="1"/>
    <col min="2" max="2" width="13.140625" customWidth="1"/>
    <col min="3" max="3" width="17.42578125" bestFit="1" customWidth="1"/>
    <col min="4" max="4" width="10.42578125" style="6" bestFit="1" customWidth="1"/>
    <col min="5" max="5" width="6.85546875" style="6" bestFit="1" customWidth="1"/>
    <col min="6" max="6" width="5.5703125" hidden="1" customWidth="1"/>
    <col min="7" max="7" width="3.28515625" style="9" hidden="1" customWidth="1"/>
    <col min="8" max="8" width="4" style="9" hidden="1" customWidth="1"/>
    <col min="9" max="9" width="7.28515625" style="9" hidden="1" customWidth="1"/>
    <col min="10" max="10" width="3.28515625" style="6" hidden="1" customWidth="1"/>
    <col min="11" max="11" width="1.7109375" style="6" hidden="1" customWidth="1"/>
    <col min="12" max="12" width="2.42578125" style="13" hidden="1" customWidth="1"/>
    <col min="13" max="13" width="7.85546875" style="6" customWidth="1"/>
    <col min="14" max="14" width="11.42578125" customWidth="1"/>
    <col min="15" max="15" width="67" customWidth="1"/>
  </cols>
  <sheetData>
    <row r="1" spans="1:15" ht="18" x14ac:dyDescent="0.25">
      <c r="B1" s="28" t="s">
        <v>14</v>
      </c>
      <c r="C1" s="15"/>
      <c r="E1" s="3"/>
      <c r="F1" s="3"/>
      <c r="G1" s="7"/>
      <c r="H1" s="7"/>
      <c r="I1" s="7"/>
      <c r="J1" s="3"/>
      <c r="K1" s="3"/>
      <c r="L1" s="10"/>
      <c r="M1" s="10"/>
      <c r="N1" s="3"/>
      <c r="O1" s="3"/>
    </row>
    <row r="2" spans="1:15" ht="18.75" customHeight="1" x14ac:dyDescent="0.2">
      <c r="B2" s="29" t="s">
        <v>15</v>
      </c>
      <c r="C2" s="4" t="s">
        <v>16</v>
      </c>
      <c r="D2" s="4" t="s">
        <v>2</v>
      </c>
      <c r="E2" s="4" t="s">
        <v>0</v>
      </c>
      <c r="F2" s="22" t="s">
        <v>6</v>
      </c>
      <c r="G2" s="23" t="s">
        <v>11</v>
      </c>
      <c r="H2" s="23" t="s">
        <v>8</v>
      </c>
      <c r="I2" s="23" t="s">
        <v>7</v>
      </c>
      <c r="J2" s="22" t="s">
        <v>10</v>
      </c>
      <c r="K2" s="22"/>
      <c r="L2" s="24" t="s">
        <v>9</v>
      </c>
      <c r="M2" s="4" t="s">
        <v>1</v>
      </c>
    </row>
    <row r="3" spans="1:15" ht="15.75" x14ac:dyDescent="0.25">
      <c r="A3">
        <v>1</v>
      </c>
      <c r="B3" s="30">
        <v>43466</v>
      </c>
      <c r="C3" s="26">
        <v>600</v>
      </c>
      <c r="D3" s="26">
        <v>1200</v>
      </c>
      <c r="E3" s="26">
        <v>2</v>
      </c>
      <c r="F3" s="17">
        <f>D3-(C3+400)</f>
        <v>200</v>
      </c>
      <c r="G3" s="18">
        <f>INT(IF(F3&gt;=1,(F3+200)/200,0))</f>
        <v>2</v>
      </c>
      <c r="H3" s="18">
        <f>IF(D3&gt;=C3,0,IF(D3&gt;=($D$24-50),1,IF(D3&gt;=($D$24-100),2,IF(D3&gt;=($D$24-150),3,IF(D3&gt;=($D$24-200),4,IF(D3&gt;=($D$24-250),5,666))))))</f>
        <v>0</v>
      </c>
      <c r="I3" s="16">
        <f t="shared" ref="I3:I21" si="0">IF(L3&lt;=0.1,1,IF(L3&lt;=0.2,2,IF(L3&lt;=0.3,3,IF(L3&lt;=0.4,4,IF(L3&lt;=0.5,5,6)))))</f>
        <v>1</v>
      </c>
      <c r="J3" s="17">
        <f>E3-G3</f>
        <v>0</v>
      </c>
      <c r="K3" s="17">
        <f>IF(C3&gt;=1000,100,C3/10)</f>
        <v>60</v>
      </c>
      <c r="L3" s="19">
        <f>(J3*K3)/D3</f>
        <v>0</v>
      </c>
      <c r="M3" s="14">
        <f>IF(D3="","",IF(I3+H3&gt;6,6,H3+I3))</f>
        <v>1</v>
      </c>
    </row>
    <row r="4" spans="1:15" ht="15.75" x14ac:dyDescent="0.25">
      <c r="A4">
        <v>2</v>
      </c>
      <c r="B4" s="30">
        <v>43653</v>
      </c>
      <c r="C4" s="26">
        <v>800</v>
      </c>
      <c r="D4" s="26">
        <v>649</v>
      </c>
      <c r="E4" s="26">
        <v>2</v>
      </c>
      <c r="F4" s="17">
        <f t="shared" ref="F4:F21" si="1">D4-(C4+400)</f>
        <v>-551</v>
      </c>
      <c r="G4" s="18">
        <f>INT(IF(F4&gt;=1,(F4+200)/200,0))</f>
        <v>0</v>
      </c>
      <c r="H4" s="18">
        <f t="shared" ref="H4:H21" si="2">IF(D4&gt;=C4,0,IF(D4&gt;=($D$24-50),1,IF(D4&gt;=($D$24-100),2,IF(D4&gt;=($D$24-150),3,IF(D4&gt;=($D$24-200),4,IF(D4&gt;=($D$24-250),5,666))))))</f>
        <v>1</v>
      </c>
      <c r="I4" s="16">
        <f t="shared" si="0"/>
        <v>3</v>
      </c>
      <c r="J4" s="17">
        <f t="shared" ref="J4:J21" si="3">E4-G4</f>
        <v>2</v>
      </c>
      <c r="K4" s="17">
        <f t="shared" ref="K4:K21" si="4">IF(C4&gt;=1000,100,C4/10)</f>
        <v>80</v>
      </c>
      <c r="L4" s="19">
        <f t="shared" ref="L4:L21" si="5">(J4*K4)/D4</f>
        <v>0.24653312788906009</v>
      </c>
      <c r="M4" s="14">
        <f t="shared" ref="M4:M21" si="6">IF(D4="","",IF(I4+H4&gt;6,6,H4+I4))</f>
        <v>4</v>
      </c>
    </row>
    <row r="5" spans="1:15" ht="15.75" x14ac:dyDescent="0.25">
      <c r="A5">
        <v>3</v>
      </c>
      <c r="B5" s="30">
        <v>43770</v>
      </c>
      <c r="C5" s="26">
        <v>900</v>
      </c>
      <c r="D5" s="26">
        <v>620</v>
      </c>
      <c r="E5" s="26">
        <v>5</v>
      </c>
      <c r="F5" s="17">
        <f t="shared" si="1"/>
        <v>-680</v>
      </c>
      <c r="G5" s="18">
        <f t="shared" ref="G5:G21" si="7">INT(IF(F5&gt;=1,(F5+200)/200,0))</f>
        <v>0</v>
      </c>
      <c r="H5" s="18">
        <f t="shared" si="2"/>
        <v>1</v>
      </c>
      <c r="I5" s="16">
        <f t="shared" si="0"/>
        <v>6</v>
      </c>
      <c r="J5" s="17">
        <f t="shared" si="3"/>
        <v>5</v>
      </c>
      <c r="K5" s="17">
        <f t="shared" si="4"/>
        <v>90</v>
      </c>
      <c r="L5" s="19">
        <f t="shared" si="5"/>
        <v>0.72580645161290325</v>
      </c>
      <c r="M5" s="14">
        <f t="shared" si="6"/>
        <v>6</v>
      </c>
    </row>
    <row r="6" spans="1:15" ht="15.75" x14ac:dyDescent="0.25">
      <c r="A6">
        <v>4</v>
      </c>
      <c r="B6" s="30">
        <v>43811</v>
      </c>
      <c r="C6" s="26">
        <v>1000</v>
      </c>
      <c r="D6" s="26">
        <v>1401</v>
      </c>
      <c r="E6" s="26">
        <v>5</v>
      </c>
      <c r="F6" s="17">
        <f t="shared" si="1"/>
        <v>1</v>
      </c>
      <c r="G6" s="18">
        <f t="shared" si="7"/>
        <v>1</v>
      </c>
      <c r="H6" s="18">
        <f t="shared" si="2"/>
        <v>0</v>
      </c>
      <c r="I6" s="16">
        <f t="shared" si="0"/>
        <v>3</v>
      </c>
      <c r="J6" s="17">
        <f t="shared" si="3"/>
        <v>4</v>
      </c>
      <c r="K6" s="17">
        <f t="shared" si="4"/>
        <v>100</v>
      </c>
      <c r="L6" s="19">
        <f t="shared" si="5"/>
        <v>0.28551034975017847</v>
      </c>
      <c r="M6" s="14">
        <f t="shared" si="6"/>
        <v>3</v>
      </c>
    </row>
    <row r="7" spans="1:15" ht="15.75" x14ac:dyDescent="0.25">
      <c r="A7">
        <v>5</v>
      </c>
      <c r="B7" s="31"/>
      <c r="C7" s="26"/>
      <c r="D7" s="26"/>
      <c r="E7" s="26"/>
      <c r="F7" s="17">
        <f t="shared" si="1"/>
        <v>-400</v>
      </c>
      <c r="G7" s="18">
        <f t="shared" si="7"/>
        <v>0</v>
      </c>
      <c r="H7" s="18">
        <f t="shared" si="2"/>
        <v>0</v>
      </c>
      <c r="I7" s="16" t="e">
        <f t="shared" si="0"/>
        <v>#DIV/0!</v>
      </c>
      <c r="J7" s="17">
        <f t="shared" si="3"/>
        <v>0</v>
      </c>
      <c r="K7" s="17">
        <f t="shared" si="4"/>
        <v>0</v>
      </c>
      <c r="L7" s="19" t="e">
        <f t="shared" si="5"/>
        <v>#DIV/0!</v>
      </c>
      <c r="M7" s="14" t="str">
        <f t="shared" si="6"/>
        <v/>
      </c>
    </row>
    <row r="8" spans="1:15" ht="15.75" x14ac:dyDescent="0.25">
      <c r="A8">
        <v>6</v>
      </c>
      <c r="B8" s="31"/>
      <c r="C8" s="26"/>
      <c r="D8" s="26"/>
      <c r="E8" s="26"/>
      <c r="F8" s="17">
        <f t="shared" si="1"/>
        <v>-400</v>
      </c>
      <c r="G8" s="18">
        <f t="shared" si="7"/>
        <v>0</v>
      </c>
      <c r="H8" s="18">
        <f t="shared" si="2"/>
        <v>0</v>
      </c>
      <c r="I8" s="16" t="e">
        <f t="shared" si="0"/>
        <v>#DIV/0!</v>
      </c>
      <c r="J8" s="17">
        <f t="shared" si="3"/>
        <v>0</v>
      </c>
      <c r="K8" s="17">
        <f t="shared" si="4"/>
        <v>0</v>
      </c>
      <c r="L8" s="19" t="e">
        <f t="shared" si="5"/>
        <v>#DIV/0!</v>
      </c>
      <c r="M8" s="14" t="str">
        <f t="shared" si="6"/>
        <v/>
      </c>
    </row>
    <row r="9" spans="1:15" ht="15.75" x14ac:dyDescent="0.25">
      <c r="A9">
        <v>7</v>
      </c>
      <c r="B9" s="31"/>
      <c r="C9" s="26"/>
      <c r="D9" s="26"/>
      <c r="E9" s="26"/>
      <c r="F9" s="17">
        <f t="shared" si="1"/>
        <v>-400</v>
      </c>
      <c r="G9" s="18">
        <f t="shared" si="7"/>
        <v>0</v>
      </c>
      <c r="H9" s="18">
        <f t="shared" si="2"/>
        <v>0</v>
      </c>
      <c r="I9" s="16" t="e">
        <f t="shared" si="0"/>
        <v>#DIV/0!</v>
      </c>
      <c r="J9" s="17">
        <f t="shared" si="3"/>
        <v>0</v>
      </c>
      <c r="K9" s="17">
        <f t="shared" si="4"/>
        <v>0</v>
      </c>
      <c r="L9" s="19" t="e">
        <f t="shared" si="5"/>
        <v>#DIV/0!</v>
      </c>
      <c r="M9" s="14" t="str">
        <f t="shared" si="6"/>
        <v/>
      </c>
    </row>
    <row r="10" spans="1:15" ht="15.75" x14ac:dyDescent="0.25">
      <c r="A10">
        <v>8</v>
      </c>
      <c r="B10" s="31"/>
      <c r="C10" s="26"/>
      <c r="D10" s="26"/>
      <c r="E10" s="26"/>
      <c r="F10" s="17">
        <f>D10-(C10+400)</f>
        <v>-400</v>
      </c>
      <c r="G10" s="18">
        <f t="shared" si="7"/>
        <v>0</v>
      </c>
      <c r="H10" s="18">
        <f>IF(D10&gt;=C10,0,IF(D10&gt;=($D$24-50),1,IF(D10&gt;=($D$24-100),2,IF(D10&gt;=($D$24-150),3,IF(D10&gt;=($D$24-200),4,IF(D10&gt;=($D$24-250),5,666))))))</f>
        <v>0</v>
      </c>
      <c r="I10" s="16" t="e">
        <f t="shared" si="0"/>
        <v>#DIV/0!</v>
      </c>
      <c r="J10" s="17">
        <f t="shared" si="3"/>
        <v>0</v>
      </c>
      <c r="K10" s="17">
        <f t="shared" si="4"/>
        <v>0</v>
      </c>
      <c r="L10" s="19" t="e">
        <f>(J10*K10)/D10</f>
        <v>#DIV/0!</v>
      </c>
      <c r="M10" s="14" t="str">
        <f>IF(D10="","",IF(I10+H10&gt;6,6,H10+I10))</f>
        <v/>
      </c>
    </row>
    <row r="11" spans="1:15" ht="15.75" x14ac:dyDescent="0.25">
      <c r="A11">
        <v>9</v>
      </c>
      <c r="B11" s="31"/>
      <c r="C11" s="26"/>
      <c r="D11" s="26"/>
      <c r="E11" s="26"/>
      <c r="F11" s="17">
        <f>D11-(C11+400)</f>
        <v>-400</v>
      </c>
      <c r="G11" s="18">
        <f t="shared" si="7"/>
        <v>0</v>
      </c>
      <c r="H11" s="18">
        <f>IF(D11&gt;=C11,0,IF(D11&gt;=($D$24-50),1,IF(D11&gt;=($D$24-100),2,IF(D11&gt;=($D$24-150),3,IF(D11&gt;=($D$24-200),4,IF(D11&gt;=($D$24-250),5,666))))))</f>
        <v>0</v>
      </c>
      <c r="I11" s="16" t="e">
        <f t="shared" si="0"/>
        <v>#DIV/0!</v>
      </c>
      <c r="J11" s="17">
        <f t="shared" si="3"/>
        <v>0</v>
      </c>
      <c r="K11" s="17">
        <f t="shared" si="4"/>
        <v>0</v>
      </c>
      <c r="L11" s="19" t="e">
        <f>(J11*K11)/D11</f>
        <v>#DIV/0!</v>
      </c>
      <c r="M11" s="14" t="str">
        <f>IF(D11="","",IF(I11+H11&gt;6,6,H11+I11))</f>
        <v/>
      </c>
    </row>
    <row r="12" spans="1:15" ht="15.75" x14ac:dyDescent="0.25">
      <c r="A12">
        <v>10</v>
      </c>
      <c r="B12" s="31"/>
      <c r="C12" s="26"/>
      <c r="D12" s="26"/>
      <c r="E12" s="26"/>
      <c r="F12" s="17">
        <f t="shared" si="1"/>
        <v>-400</v>
      </c>
      <c r="G12" s="18">
        <f t="shared" si="7"/>
        <v>0</v>
      </c>
      <c r="H12" s="18">
        <f t="shared" si="2"/>
        <v>0</v>
      </c>
      <c r="I12" s="16" t="e">
        <f t="shared" si="0"/>
        <v>#DIV/0!</v>
      </c>
      <c r="J12" s="17">
        <f t="shared" si="3"/>
        <v>0</v>
      </c>
      <c r="K12" s="17">
        <f t="shared" si="4"/>
        <v>0</v>
      </c>
      <c r="L12" s="19" t="e">
        <f t="shared" si="5"/>
        <v>#DIV/0!</v>
      </c>
      <c r="M12" s="14" t="str">
        <f t="shared" si="6"/>
        <v/>
      </c>
    </row>
    <row r="13" spans="1:15" ht="15.75" x14ac:dyDescent="0.25">
      <c r="A13">
        <v>11</v>
      </c>
      <c r="B13" s="31"/>
      <c r="C13" s="26"/>
      <c r="D13" s="26"/>
      <c r="E13" s="26"/>
      <c r="F13" s="17">
        <f t="shared" si="1"/>
        <v>-400</v>
      </c>
      <c r="G13" s="18">
        <f t="shared" si="7"/>
        <v>0</v>
      </c>
      <c r="H13" s="18">
        <f t="shared" si="2"/>
        <v>0</v>
      </c>
      <c r="I13" s="16" t="e">
        <f t="shared" si="0"/>
        <v>#DIV/0!</v>
      </c>
      <c r="J13" s="17">
        <f t="shared" si="3"/>
        <v>0</v>
      </c>
      <c r="K13" s="17">
        <f t="shared" si="4"/>
        <v>0</v>
      </c>
      <c r="L13" s="19" t="e">
        <f t="shared" si="5"/>
        <v>#DIV/0!</v>
      </c>
      <c r="M13" s="14" t="str">
        <f t="shared" si="6"/>
        <v/>
      </c>
    </row>
    <row r="14" spans="1:15" ht="15.75" x14ac:dyDescent="0.25">
      <c r="A14">
        <v>12</v>
      </c>
      <c r="B14" s="31"/>
      <c r="C14" s="26"/>
      <c r="D14" s="26"/>
      <c r="E14" s="26"/>
      <c r="F14" s="17">
        <f t="shared" si="1"/>
        <v>-400</v>
      </c>
      <c r="G14" s="18">
        <f t="shared" si="7"/>
        <v>0</v>
      </c>
      <c r="H14" s="18">
        <f t="shared" si="2"/>
        <v>0</v>
      </c>
      <c r="I14" s="16" t="e">
        <f t="shared" si="0"/>
        <v>#DIV/0!</v>
      </c>
      <c r="J14" s="17">
        <f t="shared" si="3"/>
        <v>0</v>
      </c>
      <c r="K14" s="17">
        <f t="shared" si="4"/>
        <v>0</v>
      </c>
      <c r="L14" s="19" t="e">
        <f t="shared" si="5"/>
        <v>#DIV/0!</v>
      </c>
      <c r="M14" s="14" t="str">
        <f t="shared" si="6"/>
        <v/>
      </c>
    </row>
    <row r="15" spans="1:15" ht="15.75" x14ac:dyDescent="0.25">
      <c r="A15">
        <v>13</v>
      </c>
      <c r="B15" s="31"/>
      <c r="C15" s="26"/>
      <c r="D15" s="26"/>
      <c r="E15" s="26"/>
      <c r="F15" s="17">
        <f t="shared" si="1"/>
        <v>-400</v>
      </c>
      <c r="G15" s="18">
        <f t="shared" si="7"/>
        <v>0</v>
      </c>
      <c r="H15" s="18">
        <f t="shared" si="2"/>
        <v>0</v>
      </c>
      <c r="I15" s="16" t="e">
        <f t="shared" si="0"/>
        <v>#DIV/0!</v>
      </c>
      <c r="J15" s="17">
        <f t="shared" si="3"/>
        <v>0</v>
      </c>
      <c r="K15" s="17">
        <f t="shared" si="4"/>
        <v>0</v>
      </c>
      <c r="L15" s="19" t="e">
        <f t="shared" si="5"/>
        <v>#DIV/0!</v>
      </c>
      <c r="M15" s="14" t="str">
        <f t="shared" si="6"/>
        <v/>
      </c>
    </row>
    <row r="16" spans="1:15" ht="15.75" x14ac:dyDescent="0.25">
      <c r="A16">
        <v>14</v>
      </c>
      <c r="B16" s="31"/>
      <c r="C16" s="26"/>
      <c r="D16" s="26"/>
      <c r="E16" s="26"/>
      <c r="F16" s="17">
        <f t="shared" si="1"/>
        <v>-400</v>
      </c>
      <c r="G16" s="18">
        <f t="shared" si="7"/>
        <v>0</v>
      </c>
      <c r="H16" s="18">
        <f t="shared" si="2"/>
        <v>0</v>
      </c>
      <c r="I16" s="16" t="e">
        <f t="shared" si="0"/>
        <v>#DIV/0!</v>
      </c>
      <c r="J16" s="17">
        <f t="shared" si="3"/>
        <v>0</v>
      </c>
      <c r="K16" s="17">
        <f t="shared" si="4"/>
        <v>0</v>
      </c>
      <c r="L16" s="19" t="e">
        <f t="shared" si="5"/>
        <v>#DIV/0!</v>
      </c>
      <c r="M16" s="14" t="str">
        <f t="shared" si="6"/>
        <v/>
      </c>
    </row>
    <row r="17" spans="1:13" ht="15.75" x14ac:dyDescent="0.25">
      <c r="A17">
        <v>15</v>
      </c>
      <c r="B17" s="31"/>
      <c r="C17" s="26"/>
      <c r="D17" s="26"/>
      <c r="E17" s="26"/>
      <c r="F17" s="17">
        <f t="shared" si="1"/>
        <v>-400</v>
      </c>
      <c r="G17" s="18">
        <f t="shared" si="7"/>
        <v>0</v>
      </c>
      <c r="H17" s="18">
        <f t="shared" si="2"/>
        <v>0</v>
      </c>
      <c r="I17" s="16" t="e">
        <f t="shared" si="0"/>
        <v>#DIV/0!</v>
      </c>
      <c r="J17" s="17">
        <f t="shared" si="3"/>
        <v>0</v>
      </c>
      <c r="K17" s="17">
        <f t="shared" si="4"/>
        <v>0</v>
      </c>
      <c r="L17" s="19" t="e">
        <f t="shared" si="5"/>
        <v>#DIV/0!</v>
      </c>
      <c r="M17" s="14" t="str">
        <f t="shared" si="6"/>
        <v/>
      </c>
    </row>
    <row r="18" spans="1:13" ht="15.75" x14ac:dyDescent="0.25">
      <c r="A18">
        <v>16</v>
      </c>
      <c r="B18" s="31"/>
      <c r="C18" s="26"/>
      <c r="D18" s="26"/>
      <c r="E18" s="26"/>
      <c r="F18" s="17">
        <f t="shared" si="1"/>
        <v>-400</v>
      </c>
      <c r="G18" s="18">
        <f t="shared" si="7"/>
        <v>0</v>
      </c>
      <c r="H18" s="18">
        <f t="shared" si="2"/>
        <v>0</v>
      </c>
      <c r="I18" s="16" t="e">
        <f t="shared" si="0"/>
        <v>#DIV/0!</v>
      </c>
      <c r="J18" s="17">
        <f t="shared" si="3"/>
        <v>0</v>
      </c>
      <c r="K18" s="17">
        <f t="shared" si="4"/>
        <v>0</v>
      </c>
      <c r="L18" s="19" t="e">
        <f t="shared" si="5"/>
        <v>#DIV/0!</v>
      </c>
      <c r="M18" s="14" t="str">
        <f t="shared" si="6"/>
        <v/>
      </c>
    </row>
    <row r="19" spans="1:13" ht="15.75" x14ac:dyDescent="0.25">
      <c r="A19">
        <v>17</v>
      </c>
      <c r="B19" s="31"/>
      <c r="C19" s="26"/>
      <c r="D19" s="26"/>
      <c r="E19" s="26"/>
      <c r="F19" s="17">
        <f t="shared" si="1"/>
        <v>-400</v>
      </c>
      <c r="G19" s="18">
        <f t="shared" si="7"/>
        <v>0</v>
      </c>
      <c r="H19" s="18">
        <f t="shared" si="2"/>
        <v>0</v>
      </c>
      <c r="I19" s="16" t="e">
        <f t="shared" si="0"/>
        <v>#DIV/0!</v>
      </c>
      <c r="J19" s="17">
        <f t="shared" si="3"/>
        <v>0</v>
      </c>
      <c r="K19" s="17">
        <f t="shared" si="4"/>
        <v>0</v>
      </c>
      <c r="L19" s="19" t="e">
        <f t="shared" si="5"/>
        <v>#DIV/0!</v>
      </c>
      <c r="M19" s="14" t="str">
        <f t="shared" si="6"/>
        <v/>
      </c>
    </row>
    <row r="20" spans="1:13" ht="15.75" x14ac:dyDescent="0.25">
      <c r="A20">
        <v>18</v>
      </c>
      <c r="B20" s="31"/>
      <c r="C20" s="26"/>
      <c r="D20" s="26"/>
      <c r="E20" s="26"/>
      <c r="F20" s="17">
        <f t="shared" si="1"/>
        <v>-400</v>
      </c>
      <c r="G20" s="18">
        <f t="shared" si="7"/>
        <v>0</v>
      </c>
      <c r="H20" s="18">
        <f t="shared" si="2"/>
        <v>0</v>
      </c>
      <c r="I20" s="16" t="e">
        <f t="shared" si="0"/>
        <v>#DIV/0!</v>
      </c>
      <c r="J20" s="17">
        <f t="shared" si="3"/>
        <v>0</v>
      </c>
      <c r="K20" s="17">
        <f t="shared" si="4"/>
        <v>0</v>
      </c>
      <c r="L20" s="19" t="e">
        <f t="shared" si="5"/>
        <v>#DIV/0!</v>
      </c>
      <c r="M20" s="14" t="str">
        <f t="shared" si="6"/>
        <v/>
      </c>
    </row>
    <row r="21" spans="1:13" ht="15.75" x14ac:dyDescent="0.25">
      <c r="A21">
        <v>19</v>
      </c>
      <c r="B21" s="31"/>
      <c r="C21" s="26"/>
      <c r="D21" s="26"/>
      <c r="E21" s="26"/>
      <c r="F21" s="17">
        <f t="shared" si="1"/>
        <v>-400</v>
      </c>
      <c r="G21" s="18">
        <f t="shared" si="7"/>
        <v>0</v>
      </c>
      <c r="H21" s="18">
        <f t="shared" si="2"/>
        <v>0</v>
      </c>
      <c r="I21" s="16" t="e">
        <f t="shared" si="0"/>
        <v>#DIV/0!</v>
      </c>
      <c r="J21" s="17">
        <f t="shared" si="3"/>
        <v>0</v>
      </c>
      <c r="K21" s="17">
        <f t="shared" si="4"/>
        <v>0</v>
      </c>
      <c r="L21" s="19" t="e">
        <f t="shared" si="5"/>
        <v>#DIV/0!</v>
      </c>
      <c r="M21" s="14" t="str">
        <f t="shared" si="6"/>
        <v/>
      </c>
    </row>
    <row r="22" spans="1:13" x14ac:dyDescent="0.2">
      <c r="B22" s="1" t="s">
        <v>5</v>
      </c>
      <c r="C22" s="1"/>
      <c r="D22" s="11">
        <f>AVERAGE(D3:D21)</f>
        <v>967.5</v>
      </c>
      <c r="E22" s="5">
        <f>AVERAGE(E3:E21)</f>
        <v>3.5</v>
      </c>
      <c r="F22" s="2"/>
      <c r="G22" s="8"/>
      <c r="H22" s="8"/>
      <c r="I22" s="8"/>
      <c r="J22" s="5"/>
      <c r="K22" s="5"/>
      <c r="M22" s="12">
        <f>AVERAGE(M3:M21)</f>
        <v>3.5</v>
      </c>
    </row>
    <row r="23" spans="1:13" x14ac:dyDescent="0.2">
      <c r="D23" s="27"/>
    </row>
    <row r="24" spans="1:13" x14ac:dyDescent="0.2">
      <c r="B24" s="1"/>
      <c r="C24" s="1"/>
      <c r="D24" s="27"/>
      <c r="L24" s="6"/>
    </row>
    <row r="25" spans="1:13" x14ac:dyDescent="0.2">
      <c r="D25" s="27"/>
    </row>
    <row r="26" spans="1:13" x14ac:dyDescent="0.2">
      <c r="B26" s="1"/>
      <c r="C26" s="1"/>
      <c r="D26" s="27"/>
    </row>
    <row r="27" spans="1:13" x14ac:dyDescent="0.2">
      <c r="B27" s="1"/>
      <c r="C27" s="1"/>
      <c r="D27" s="27"/>
    </row>
    <row r="28" spans="1:13" x14ac:dyDescent="0.2"/>
    <row r="29" spans="1:13" x14ac:dyDescent="0.2">
      <c r="B29" s="21" t="s">
        <v>13</v>
      </c>
      <c r="C29" s="21"/>
    </row>
    <row r="30" spans="1:13" x14ac:dyDescent="0.2">
      <c r="B30" s="20" t="s">
        <v>3</v>
      </c>
      <c r="C30" s="20"/>
    </row>
    <row r="31" spans="1:13" x14ac:dyDescent="0.2">
      <c r="B31" s="20" t="s">
        <v>4</v>
      </c>
      <c r="C31" s="20"/>
    </row>
    <row r="32" spans="1:13" x14ac:dyDescent="0.2">
      <c r="B32" s="25" t="s">
        <v>12</v>
      </c>
      <c r="C32" s="25"/>
    </row>
    <row r="33" x14ac:dyDescent="0.2"/>
  </sheetData>
  <sheetProtection sheet="1" objects="1" scenarios="1" selectLockedCells="1"/>
  <phoneticPr fontId="0" type="noConversion"/>
  <conditionalFormatting sqref="M3:M21">
    <cfRule type="cellIs" dxfId="0" priority="1" stopIfTrue="1" operator="greaterThan">
      <formula>4.5</formula>
    </cfRule>
  </conditionalFormatting>
  <hyperlinks>
    <hyperlink ref="B32" r:id="rId1"/>
  </hyperlinks>
  <pageMargins left="0.78740157499999996" right="0.78740157499999996" top="0.984251969" bottom="0.984251969" header="0.4921259845" footer="0.4921259845"/>
  <pageSetup paperSize="9" scale="97" orientation="landscape" horizontalDpi="4294967295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www.fachlehrerseite.de</Company>
  <LinksUpToDate>false</LinksUpToDate>
  <SharedDoc>false</SharedDoc>
  <HyperlinkBase>www.fachlehrerseite.de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10-Minuten-Abschriften</dc:title>
  <dc:creator>Bernhard Seibert</dc:creator>
  <dc:description>nach einer Vorlage von Otto Griechbaum</dc:description>
  <cp:lastModifiedBy>Bernhard Seibert</cp:lastModifiedBy>
  <cp:lastPrinted>2004-07-03T21:34:03Z</cp:lastPrinted>
  <dcterms:created xsi:type="dcterms:W3CDTF">2002-09-22T09:45:56Z</dcterms:created>
  <dcterms:modified xsi:type="dcterms:W3CDTF">2019-10-24T20:02:04Z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rstellt von">
    <vt:lpwstr>Seibert Bernhard</vt:lpwstr>
  </property>
  <property fmtid="{D5CDD505-2E9C-101B-9397-08002B2CF9AE}" pid="3" name="Projekt">
    <vt:lpwstr>www.fachlehrerseite.de</vt:lpwstr>
  </property>
  <property fmtid="{D5CDD505-2E9C-101B-9397-08002B2CF9AE}" pid="4" name="Abschlussdatum">
    <vt:filetime>2004-07-02T22:00:00Z</vt:filetime>
  </property>
</Properties>
</file>